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120" windowHeight="4995" activeTab="1"/>
  </bookViews>
  <sheets>
    <sheet name="движение тела с приращениями" sheetId="1" r:id="rId1"/>
    <sheet name="движение без приращений" sheetId="2" r:id="rId2"/>
  </sheets>
  <definedNames/>
  <calcPr fullCalcOnLoad="1"/>
</workbook>
</file>

<file path=xl/sharedStrings.xml><?xml version="1.0" encoding="utf-8"?>
<sst xmlns="http://schemas.openxmlformats.org/spreadsheetml/2006/main" count="67" uniqueCount="32">
  <si>
    <t>Xo</t>
  </si>
  <si>
    <t>Vo</t>
  </si>
  <si>
    <t>α</t>
  </si>
  <si>
    <t>Vx</t>
  </si>
  <si>
    <t>Vy</t>
  </si>
  <si>
    <t>to</t>
  </si>
  <si>
    <r>
      <t>Δ</t>
    </r>
    <r>
      <rPr>
        <sz val="10"/>
        <rFont val="Arial"/>
        <family val="0"/>
      </rPr>
      <t>t</t>
    </r>
  </si>
  <si>
    <t>Vxo</t>
  </si>
  <si>
    <t>Vyo</t>
  </si>
  <si>
    <t>Yo</t>
  </si>
  <si>
    <t>X</t>
  </si>
  <si>
    <t>Y</t>
  </si>
  <si>
    <t>t</t>
  </si>
  <si>
    <t>начальная координта</t>
  </si>
  <si>
    <t>начальная скорость</t>
  </si>
  <si>
    <t>угол наклона</t>
  </si>
  <si>
    <t>проекция скорости</t>
  </si>
  <si>
    <t>начальное время</t>
  </si>
  <si>
    <t>приращение  времени</t>
  </si>
  <si>
    <t>время движения</t>
  </si>
  <si>
    <t>скорость во время движения</t>
  </si>
  <si>
    <t>координата тела во время движения</t>
  </si>
  <si>
    <t>XO</t>
  </si>
  <si>
    <r>
      <t>∆</t>
    </r>
    <r>
      <rPr>
        <sz val="10"/>
        <rFont val="Arial"/>
        <family val="0"/>
      </rPr>
      <t>t</t>
    </r>
  </si>
  <si>
    <t>ΔY</t>
  </si>
  <si>
    <t>К 5 занятию движение тела, брошенного под углом к горизонту, использование приращений</t>
  </si>
  <si>
    <t>приращение координаты</t>
  </si>
  <si>
    <t>∆Y</t>
  </si>
  <si>
    <t>к 5 занятию, движение без приращений</t>
  </si>
  <si>
    <t>начальная координата</t>
  </si>
  <si>
    <t>координата во время движения</t>
  </si>
  <si>
    <t>угол движения в радианах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</si>
</sst>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name val="Arial Cyr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'движение тела с приращениями'!$N$2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'движение тела с приращениями'!$L$3:$L$34</c:f>
              <c:numCache/>
            </c:numRef>
          </c:xVal>
          <c:yVal>
            <c:numRef>
              <c:f>'движение тела с приращениями'!$N$3:$N$34</c:f>
              <c:numCache/>
            </c:numRef>
          </c:yVal>
          <c:smooth val="0"/>
        </c:ser>
        <c:axId val="23297406"/>
        <c:axId val="8350063"/>
      </c:scatterChart>
      <c:valAx>
        <c:axId val="2329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50063"/>
        <c:crosses val="autoZero"/>
        <c:crossBetween val="midCat"/>
        <c:dispUnits/>
      </c:valAx>
      <c:valAx>
        <c:axId val="8350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974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'движение без приращений'!$L$4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'движение без приращений'!$K$5:$K$17</c:f>
              <c:numCache/>
            </c:numRef>
          </c:xVal>
          <c:yVal>
            <c:numRef>
              <c:f>'движение без приращений'!$L$5:$L$17</c:f>
              <c:numCache/>
            </c:numRef>
          </c:yVal>
          <c:smooth val="0"/>
        </c:ser>
        <c:axId val="8041704"/>
        <c:axId val="5266473"/>
      </c:scatterChart>
      <c:valAx>
        <c:axId val="804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6473"/>
        <c:crosses val="autoZero"/>
        <c:crossBetween val="midCat"/>
        <c:dispUnits/>
      </c:valAx>
      <c:valAx>
        <c:axId val="5266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417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47625</xdr:rowOff>
    </xdr:from>
    <xdr:to>
      <xdr:col>8</xdr:col>
      <xdr:colOff>161925</xdr:colOff>
      <xdr:row>37</xdr:row>
      <xdr:rowOff>104775</xdr:rowOff>
    </xdr:to>
    <xdr:graphicFrame>
      <xdr:nvGraphicFramePr>
        <xdr:cNvPr id="1" name="Chart 2"/>
        <xdr:cNvGraphicFramePr/>
      </xdr:nvGraphicFramePr>
      <xdr:xfrm>
        <a:off x="66675" y="33528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7</xdr:col>
      <xdr:colOff>400050</xdr:colOff>
      <xdr:row>34</xdr:row>
      <xdr:rowOff>19050</xdr:rowOff>
    </xdr:to>
    <xdr:graphicFrame>
      <xdr:nvGraphicFramePr>
        <xdr:cNvPr id="1" name="Chart 3"/>
        <xdr:cNvGraphicFramePr/>
      </xdr:nvGraphicFramePr>
      <xdr:xfrm>
        <a:off x="0" y="27813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2">
      <selection activeCell="B4" sqref="B4"/>
    </sheetView>
  </sheetViews>
  <sheetFormatPr defaultColWidth="9.140625" defaultRowHeight="12.75"/>
  <cols>
    <col min="7" max="7" width="4.57421875" style="0" customWidth="1"/>
    <col min="12" max="12" width="12.00390625" style="0" bestFit="1" customWidth="1"/>
    <col min="13" max="13" width="12.00390625" style="0" customWidth="1"/>
  </cols>
  <sheetData>
    <row r="1" ht="18">
      <c r="A1" s="6" t="s">
        <v>25</v>
      </c>
    </row>
    <row r="2" spans="1:14" ht="12.75">
      <c r="A2" t="s">
        <v>0</v>
      </c>
      <c r="B2" t="s">
        <v>9</v>
      </c>
      <c r="C2" t="s">
        <v>1</v>
      </c>
      <c r="D2" s="1" t="s">
        <v>2</v>
      </c>
      <c r="E2" t="s">
        <v>7</v>
      </c>
      <c r="F2" t="s">
        <v>8</v>
      </c>
      <c r="G2" t="s">
        <v>5</v>
      </c>
      <c r="H2" s="5" t="s">
        <v>6</v>
      </c>
      <c r="I2" s="2" t="s">
        <v>12</v>
      </c>
      <c r="J2" s="3" t="s">
        <v>3</v>
      </c>
      <c r="K2" s="3" t="s">
        <v>4</v>
      </c>
      <c r="L2" s="3" t="s">
        <v>10</v>
      </c>
      <c r="M2" s="2" t="s">
        <v>24</v>
      </c>
      <c r="N2" s="3" t="s">
        <v>11</v>
      </c>
    </row>
    <row r="3" spans="1:14" ht="12.75">
      <c r="A3">
        <v>0</v>
      </c>
      <c r="B3">
        <v>0</v>
      </c>
      <c r="C3">
        <v>100</v>
      </c>
      <c r="D3">
        <v>1</v>
      </c>
      <c r="E3">
        <f>C3*COS(D3)</f>
        <v>54.03023058681398</v>
      </c>
      <c r="F3">
        <f>C3*SIN(D3)</f>
        <v>84.14709848078965</v>
      </c>
      <c r="G3">
        <v>0</v>
      </c>
      <c r="H3" s="4">
        <v>0.5</v>
      </c>
      <c r="I3" s="3">
        <f>G3+H3</f>
        <v>0.5</v>
      </c>
      <c r="J3" s="3">
        <f>$E$3</f>
        <v>54.03023058681398</v>
      </c>
      <c r="K3" s="3">
        <f>$F$3-9.8*I3</f>
        <v>79.24709848078965</v>
      </c>
      <c r="L3" s="3">
        <f>J3*I3+$A$3</f>
        <v>27.01511529340699</v>
      </c>
      <c r="M3" s="3">
        <f>$H$3*K3+$B$3</f>
        <v>39.62354924039482</v>
      </c>
      <c r="N3" s="3">
        <f>M3</f>
        <v>39.62354924039482</v>
      </c>
    </row>
    <row r="4" spans="8:14" ht="12.75">
      <c r="H4" s="4"/>
      <c r="I4" s="3">
        <f>I3+$H$3</f>
        <v>1</v>
      </c>
      <c r="J4" s="3">
        <f aca="true" t="shared" si="0" ref="J4:J34">$E$3</f>
        <v>54.03023058681398</v>
      </c>
      <c r="K4" s="3">
        <f aca="true" t="shared" si="1" ref="K4:K25">$F$3-9.8*I4</f>
        <v>74.34709848078965</v>
      </c>
      <c r="L4" s="3">
        <f aca="true" t="shared" si="2" ref="L4:L25">J4*I4+$A$3</f>
        <v>54.03023058681398</v>
      </c>
      <c r="M4" s="3">
        <f aca="true" t="shared" si="3" ref="M4:M25">$H$3*K4</f>
        <v>37.17354924039483</v>
      </c>
      <c r="N4" s="3">
        <f>N3+M4</f>
        <v>76.79709848078966</v>
      </c>
    </row>
    <row r="5" spans="8:14" ht="12.75">
      <c r="H5" s="4"/>
      <c r="I5" s="3">
        <f aca="true" t="shared" si="4" ref="I5:I25">I4+$H$3</f>
        <v>1.5</v>
      </c>
      <c r="J5" s="3">
        <f t="shared" si="0"/>
        <v>54.03023058681398</v>
      </c>
      <c r="K5" s="3">
        <f t="shared" si="1"/>
        <v>69.44709848078965</v>
      </c>
      <c r="L5" s="3">
        <f t="shared" si="2"/>
        <v>81.04534588022096</v>
      </c>
      <c r="M5" s="3">
        <f t="shared" si="3"/>
        <v>34.723549240394824</v>
      </c>
      <c r="N5" s="3">
        <f aca="true" t="shared" si="5" ref="N5:N25">N4+M5</f>
        <v>111.52064772118447</v>
      </c>
    </row>
    <row r="6" spans="8:14" ht="12.75">
      <c r="H6" s="4"/>
      <c r="I6" s="3">
        <f t="shared" si="4"/>
        <v>2</v>
      </c>
      <c r="J6" s="3">
        <f t="shared" si="0"/>
        <v>54.03023058681398</v>
      </c>
      <c r="K6" s="3">
        <f t="shared" si="1"/>
        <v>64.54709848078966</v>
      </c>
      <c r="L6" s="3">
        <f t="shared" si="2"/>
        <v>108.06046117362796</v>
      </c>
      <c r="M6" s="3">
        <f t="shared" si="3"/>
        <v>32.27354924039483</v>
      </c>
      <c r="N6" s="3">
        <f t="shared" si="5"/>
        <v>143.7941969615793</v>
      </c>
    </row>
    <row r="7" spans="1:14" ht="12.75">
      <c r="A7" s="7" t="s">
        <v>13</v>
      </c>
      <c r="B7" s="7"/>
      <c r="C7" s="7"/>
      <c r="D7" s="7"/>
      <c r="E7" s="7" t="s">
        <v>22</v>
      </c>
      <c r="H7" s="4"/>
      <c r="I7" s="3">
        <f t="shared" si="4"/>
        <v>2.5</v>
      </c>
      <c r="J7" s="3">
        <f t="shared" si="0"/>
        <v>54.03023058681398</v>
      </c>
      <c r="K7" s="3">
        <f t="shared" si="1"/>
        <v>59.64709848078965</v>
      </c>
      <c r="L7" s="3">
        <f t="shared" si="2"/>
        <v>135.07557646703495</v>
      </c>
      <c r="M7" s="3">
        <f t="shared" si="3"/>
        <v>29.823549240394826</v>
      </c>
      <c r="N7" s="3">
        <f t="shared" si="5"/>
        <v>173.61774620197411</v>
      </c>
    </row>
    <row r="8" spans="1:14" ht="12.75">
      <c r="A8" s="7" t="s">
        <v>13</v>
      </c>
      <c r="B8" s="7"/>
      <c r="C8" s="7"/>
      <c r="D8" s="7"/>
      <c r="E8" s="7" t="s">
        <v>9</v>
      </c>
      <c r="H8" s="4"/>
      <c r="I8" s="3">
        <f t="shared" si="4"/>
        <v>3</v>
      </c>
      <c r="J8" s="3">
        <f t="shared" si="0"/>
        <v>54.03023058681398</v>
      </c>
      <c r="K8" s="3">
        <f t="shared" si="1"/>
        <v>54.747098480789646</v>
      </c>
      <c r="L8" s="3">
        <f t="shared" si="2"/>
        <v>162.09069176044193</v>
      </c>
      <c r="M8" s="3">
        <f t="shared" si="3"/>
        <v>27.373549240394823</v>
      </c>
      <c r="N8" s="3">
        <f t="shared" si="5"/>
        <v>200.99129544236894</v>
      </c>
    </row>
    <row r="9" spans="1:14" ht="12.75">
      <c r="A9" s="7" t="s">
        <v>14</v>
      </c>
      <c r="B9" s="7"/>
      <c r="C9" s="7"/>
      <c r="D9" s="7"/>
      <c r="E9" s="7" t="s">
        <v>1</v>
      </c>
      <c r="H9" s="4"/>
      <c r="I9" s="3">
        <f t="shared" si="4"/>
        <v>3.5</v>
      </c>
      <c r="J9" s="3">
        <f t="shared" si="0"/>
        <v>54.03023058681398</v>
      </c>
      <c r="K9" s="3">
        <f t="shared" si="1"/>
        <v>49.84709848078965</v>
      </c>
      <c r="L9" s="3">
        <f t="shared" si="2"/>
        <v>189.10580705384893</v>
      </c>
      <c r="M9" s="3">
        <f t="shared" si="3"/>
        <v>24.923549240394824</v>
      </c>
      <c r="N9" s="3">
        <f t="shared" si="5"/>
        <v>225.91484468276377</v>
      </c>
    </row>
    <row r="10" spans="1:14" ht="12.75">
      <c r="A10" s="7" t="s">
        <v>15</v>
      </c>
      <c r="B10" s="7"/>
      <c r="C10" s="7"/>
      <c r="D10" s="7"/>
      <c r="E10" s="8" t="s">
        <v>2</v>
      </c>
      <c r="H10" s="4"/>
      <c r="I10" s="3">
        <f t="shared" si="4"/>
        <v>4</v>
      </c>
      <c r="J10" s="3">
        <f t="shared" si="0"/>
        <v>54.03023058681398</v>
      </c>
      <c r="K10" s="3">
        <f t="shared" si="1"/>
        <v>44.94709848078965</v>
      </c>
      <c r="L10" s="3">
        <f t="shared" si="2"/>
        <v>216.1209223472559</v>
      </c>
      <c r="M10" s="3">
        <f t="shared" si="3"/>
        <v>22.473549240394824</v>
      </c>
      <c r="N10" s="3">
        <f t="shared" si="5"/>
        <v>248.3883939231586</v>
      </c>
    </row>
    <row r="11" spans="1:14" ht="12.75">
      <c r="A11" s="7" t="s">
        <v>16</v>
      </c>
      <c r="B11" s="7"/>
      <c r="C11" s="7"/>
      <c r="D11" s="7"/>
      <c r="E11" s="7" t="s">
        <v>7</v>
      </c>
      <c r="H11" s="4"/>
      <c r="I11" s="3">
        <f t="shared" si="4"/>
        <v>4.5</v>
      </c>
      <c r="J11" s="3">
        <f t="shared" si="0"/>
        <v>54.03023058681398</v>
      </c>
      <c r="K11" s="3">
        <f t="shared" si="1"/>
        <v>40.04709848078965</v>
      </c>
      <c r="L11" s="3">
        <f t="shared" si="2"/>
        <v>243.1360376406629</v>
      </c>
      <c r="M11" s="3">
        <f t="shared" si="3"/>
        <v>20.023549240394825</v>
      </c>
      <c r="N11" s="3">
        <f t="shared" si="5"/>
        <v>268.4119431635534</v>
      </c>
    </row>
    <row r="12" spans="1:14" ht="12.75">
      <c r="A12" s="7" t="s">
        <v>16</v>
      </c>
      <c r="B12" s="7"/>
      <c r="C12" s="7"/>
      <c r="D12" s="7"/>
      <c r="E12" s="7" t="s">
        <v>8</v>
      </c>
      <c r="H12" s="4"/>
      <c r="I12" s="3">
        <f t="shared" si="4"/>
        <v>5</v>
      </c>
      <c r="J12" s="3">
        <f t="shared" si="0"/>
        <v>54.03023058681398</v>
      </c>
      <c r="K12" s="3">
        <f t="shared" si="1"/>
        <v>35.14709848078965</v>
      </c>
      <c r="L12" s="3">
        <f t="shared" si="2"/>
        <v>270.1511529340699</v>
      </c>
      <c r="M12" s="3">
        <f t="shared" si="3"/>
        <v>17.573549240394826</v>
      </c>
      <c r="N12" s="3">
        <f t="shared" si="5"/>
        <v>285.98549240394823</v>
      </c>
    </row>
    <row r="13" spans="1:14" ht="12.75">
      <c r="A13" s="7" t="s">
        <v>17</v>
      </c>
      <c r="B13" s="7"/>
      <c r="C13" s="7"/>
      <c r="D13" s="7"/>
      <c r="E13" s="7" t="s">
        <v>5</v>
      </c>
      <c r="H13" s="4"/>
      <c r="I13" s="3">
        <f t="shared" si="4"/>
        <v>5.5</v>
      </c>
      <c r="J13" s="3">
        <f t="shared" si="0"/>
        <v>54.03023058681398</v>
      </c>
      <c r="K13" s="3">
        <f t="shared" si="1"/>
        <v>30.247098480789646</v>
      </c>
      <c r="L13" s="3">
        <f t="shared" si="2"/>
        <v>297.1662682274769</v>
      </c>
      <c r="M13" s="3">
        <f t="shared" si="3"/>
        <v>15.123549240394823</v>
      </c>
      <c r="N13" s="3">
        <f t="shared" si="5"/>
        <v>301.10904164434305</v>
      </c>
    </row>
    <row r="14" spans="1:14" ht="12.75">
      <c r="A14" s="7" t="s">
        <v>18</v>
      </c>
      <c r="B14" s="7"/>
      <c r="C14" s="7"/>
      <c r="D14" s="7"/>
      <c r="E14" s="8" t="s">
        <v>23</v>
      </c>
      <c r="H14" s="4"/>
      <c r="I14" s="3">
        <f t="shared" si="4"/>
        <v>6</v>
      </c>
      <c r="J14" s="3">
        <f t="shared" si="0"/>
        <v>54.03023058681398</v>
      </c>
      <c r="K14" s="3">
        <f t="shared" si="1"/>
        <v>25.347098480789647</v>
      </c>
      <c r="L14" s="3">
        <f t="shared" si="2"/>
        <v>324.18138352088386</v>
      </c>
      <c r="M14" s="3">
        <f t="shared" si="3"/>
        <v>12.673549240394824</v>
      </c>
      <c r="N14" s="3">
        <f t="shared" si="5"/>
        <v>313.7825908847379</v>
      </c>
    </row>
    <row r="15" spans="1:14" ht="12.75">
      <c r="A15" s="7" t="s">
        <v>19</v>
      </c>
      <c r="B15" s="7"/>
      <c r="C15" s="7"/>
      <c r="D15" s="7"/>
      <c r="E15" s="7" t="s">
        <v>12</v>
      </c>
      <c r="H15" s="4"/>
      <c r="I15" s="3">
        <f t="shared" si="4"/>
        <v>6.5</v>
      </c>
      <c r="J15" s="3">
        <f t="shared" si="0"/>
        <v>54.03023058681398</v>
      </c>
      <c r="K15" s="3">
        <f t="shared" si="1"/>
        <v>20.44709848078965</v>
      </c>
      <c r="L15" s="3">
        <f t="shared" si="2"/>
        <v>351.19649881429086</v>
      </c>
      <c r="M15" s="3">
        <f t="shared" si="3"/>
        <v>10.223549240394824</v>
      </c>
      <c r="N15" s="3">
        <f t="shared" si="5"/>
        <v>324.00614012513273</v>
      </c>
    </row>
    <row r="16" spans="1:14" ht="12.75">
      <c r="A16" s="7" t="s">
        <v>20</v>
      </c>
      <c r="B16" s="7"/>
      <c r="C16" s="7"/>
      <c r="D16" s="7"/>
      <c r="E16" s="7" t="s">
        <v>3</v>
      </c>
      <c r="H16" s="4"/>
      <c r="I16" s="3">
        <f t="shared" si="4"/>
        <v>7</v>
      </c>
      <c r="J16" s="3">
        <f t="shared" si="0"/>
        <v>54.03023058681398</v>
      </c>
      <c r="K16" s="3">
        <f t="shared" si="1"/>
        <v>15.547098480789643</v>
      </c>
      <c r="L16" s="3">
        <f t="shared" si="2"/>
        <v>378.21161410769787</v>
      </c>
      <c r="M16" s="3">
        <f t="shared" si="3"/>
        <v>7.773549240394821</v>
      </c>
      <c r="N16" s="3">
        <f t="shared" si="5"/>
        <v>331.77968936552753</v>
      </c>
    </row>
    <row r="17" spans="1:14" ht="12.75">
      <c r="A17" s="7" t="s">
        <v>20</v>
      </c>
      <c r="B17" s="7"/>
      <c r="C17" s="7"/>
      <c r="D17" s="7"/>
      <c r="E17" s="7" t="s">
        <v>4</v>
      </c>
      <c r="H17" s="4"/>
      <c r="I17" s="3">
        <f t="shared" si="4"/>
        <v>7.5</v>
      </c>
      <c r="J17" s="3">
        <f t="shared" si="0"/>
        <v>54.03023058681398</v>
      </c>
      <c r="K17" s="3">
        <f t="shared" si="1"/>
        <v>10.647098480789651</v>
      </c>
      <c r="L17" s="3">
        <f t="shared" si="2"/>
        <v>405.2267294011048</v>
      </c>
      <c r="M17" s="3">
        <f t="shared" si="3"/>
        <v>5.323549240394826</v>
      </c>
      <c r="N17" s="3">
        <f t="shared" si="5"/>
        <v>337.10323860592234</v>
      </c>
    </row>
    <row r="18" spans="1:14" ht="12.75">
      <c r="A18" s="7" t="s">
        <v>21</v>
      </c>
      <c r="B18" s="7"/>
      <c r="C18" s="7"/>
      <c r="D18" s="7"/>
      <c r="E18" s="7" t="s">
        <v>10</v>
      </c>
      <c r="H18" s="4"/>
      <c r="I18" s="3">
        <f t="shared" si="4"/>
        <v>8</v>
      </c>
      <c r="J18" s="3">
        <f t="shared" si="0"/>
        <v>54.03023058681398</v>
      </c>
      <c r="K18" s="3">
        <f t="shared" si="1"/>
        <v>5.747098480789646</v>
      </c>
      <c r="L18" s="3">
        <f t="shared" si="2"/>
        <v>432.2418446945118</v>
      </c>
      <c r="M18" s="3">
        <f t="shared" si="3"/>
        <v>2.873549240394823</v>
      </c>
      <c r="N18" s="3">
        <f t="shared" si="5"/>
        <v>339.97678784631717</v>
      </c>
    </row>
    <row r="19" spans="1:14" ht="12.75">
      <c r="A19" s="7" t="s">
        <v>21</v>
      </c>
      <c r="B19" s="7"/>
      <c r="C19" s="7"/>
      <c r="D19" s="7"/>
      <c r="E19" s="7" t="s">
        <v>11</v>
      </c>
      <c r="H19" s="4"/>
      <c r="I19" s="3">
        <f t="shared" si="4"/>
        <v>8.5</v>
      </c>
      <c r="J19" s="3">
        <f t="shared" si="0"/>
        <v>54.03023058681398</v>
      </c>
      <c r="K19" s="3">
        <f t="shared" si="1"/>
        <v>0.84709848078964</v>
      </c>
      <c r="L19" s="3">
        <f t="shared" si="2"/>
        <v>459.25695998791883</v>
      </c>
      <c r="M19" s="3">
        <f t="shared" si="3"/>
        <v>0.42354924039482</v>
      </c>
      <c r="N19" s="3">
        <f t="shared" si="5"/>
        <v>340.400337086712</v>
      </c>
    </row>
    <row r="20" spans="1:14" ht="12.75">
      <c r="A20" s="7" t="s">
        <v>26</v>
      </c>
      <c r="B20" s="7"/>
      <c r="C20" s="7"/>
      <c r="D20" s="7"/>
      <c r="E20" s="8" t="s">
        <v>27</v>
      </c>
      <c r="H20" s="4"/>
      <c r="I20" s="3">
        <f t="shared" si="4"/>
        <v>9</v>
      </c>
      <c r="J20" s="3">
        <f t="shared" si="0"/>
        <v>54.03023058681398</v>
      </c>
      <c r="K20" s="3">
        <f t="shared" si="1"/>
        <v>-4.0529015192103515</v>
      </c>
      <c r="L20" s="3">
        <f t="shared" si="2"/>
        <v>486.2720752813258</v>
      </c>
      <c r="M20" s="3">
        <f t="shared" si="3"/>
        <v>-2.0264507596051757</v>
      </c>
      <c r="N20" s="3">
        <f t="shared" si="5"/>
        <v>338.37388632710685</v>
      </c>
    </row>
    <row r="21" spans="8:14" ht="12.75">
      <c r="H21" s="4"/>
      <c r="I21" s="3">
        <f t="shared" si="4"/>
        <v>9.5</v>
      </c>
      <c r="J21" s="3">
        <f t="shared" si="0"/>
        <v>54.03023058681398</v>
      </c>
      <c r="K21" s="3">
        <f t="shared" si="1"/>
        <v>-8.952901519210357</v>
      </c>
      <c r="L21" s="3">
        <f t="shared" si="2"/>
        <v>513.2871905747328</v>
      </c>
      <c r="M21" s="3">
        <f t="shared" si="3"/>
        <v>-4.476450759605179</v>
      </c>
      <c r="N21" s="3">
        <f t="shared" si="5"/>
        <v>333.89743556750165</v>
      </c>
    </row>
    <row r="22" spans="8:14" ht="12.75">
      <c r="H22" s="4"/>
      <c r="I22" s="3">
        <f t="shared" si="4"/>
        <v>10</v>
      </c>
      <c r="J22" s="3">
        <f t="shared" si="0"/>
        <v>54.03023058681398</v>
      </c>
      <c r="K22" s="3">
        <f t="shared" si="1"/>
        <v>-13.852901519210349</v>
      </c>
      <c r="L22" s="3">
        <f t="shared" si="2"/>
        <v>540.3023058681398</v>
      </c>
      <c r="M22" s="3">
        <f t="shared" si="3"/>
        <v>-6.926450759605174</v>
      </c>
      <c r="N22" s="3">
        <f t="shared" si="5"/>
        <v>326.97098480789646</v>
      </c>
    </row>
    <row r="23" spans="8:14" ht="12.75">
      <c r="H23" s="4"/>
      <c r="I23" s="3">
        <f t="shared" si="4"/>
        <v>10.5</v>
      </c>
      <c r="J23" s="3">
        <f t="shared" si="0"/>
        <v>54.03023058681398</v>
      </c>
      <c r="K23" s="3">
        <f t="shared" si="1"/>
        <v>-18.752901519210354</v>
      </c>
      <c r="L23" s="3">
        <f t="shared" si="2"/>
        <v>567.3174211615468</v>
      </c>
      <c r="M23" s="3">
        <f t="shared" si="3"/>
        <v>-9.376450759605177</v>
      </c>
      <c r="N23" s="3">
        <f t="shared" si="5"/>
        <v>317.5945340482913</v>
      </c>
    </row>
    <row r="24" spans="8:14" ht="12.75">
      <c r="H24" s="4"/>
      <c r="I24" s="3">
        <f t="shared" si="4"/>
        <v>11</v>
      </c>
      <c r="J24" s="3">
        <f t="shared" si="0"/>
        <v>54.03023058681398</v>
      </c>
      <c r="K24" s="3">
        <f t="shared" si="1"/>
        <v>-23.65290151921036</v>
      </c>
      <c r="L24" s="3">
        <f t="shared" si="2"/>
        <v>594.3325364549538</v>
      </c>
      <c r="M24" s="3">
        <f t="shared" si="3"/>
        <v>-11.82645075960518</v>
      </c>
      <c r="N24" s="3">
        <f t="shared" si="5"/>
        <v>305.7680832886861</v>
      </c>
    </row>
    <row r="25" spans="8:14" ht="12.75">
      <c r="H25" s="4"/>
      <c r="I25" s="3">
        <f t="shared" si="4"/>
        <v>11.5</v>
      </c>
      <c r="J25" s="3">
        <f t="shared" si="0"/>
        <v>54.03023058681398</v>
      </c>
      <c r="K25" s="3">
        <f t="shared" si="1"/>
        <v>-28.55290151921035</v>
      </c>
      <c r="L25" s="3">
        <f t="shared" si="2"/>
        <v>621.3476517483607</v>
      </c>
      <c r="M25" s="3">
        <f t="shared" si="3"/>
        <v>-14.276450759605176</v>
      </c>
      <c r="N25" s="3">
        <f t="shared" si="5"/>
        <v>291.49163252908096</v>
      </c>
    </row>
    <row r="26" spans="9:14" ht="12.75">
      <c r="I26" s="3">
        <f aca="true" t="shared" si="6" ref="I26:I34">I25+$H$3</f>
        <v>12</v>
      </c>
      <c r="J26" s="3">
        <f t="shared" si="0"/>
        <v>54.03023058681398</v>
      </c>
      <c r="K26" s="3">
        <f aca="true" t="shared" si="7" ref="K26:K34">$F$3-9.8*I26</f>
        <v>-33.45290151921036</v>
      </c>
      <c r="L26" s="3">
        <f aca="true" t="shared" si="8" ref="L26:L34">J26*I26+$A$3</f>
        <v>648.3627670417677</v>
      </c>
      <c r="M26" s="3">
        <f aca="true" t="shared" si="9" ref="M26:M34">$H$3*K26</f>
        <v>-16.72645075960518</v>
      </c>
      <c r="N26" s="3">
        <f aca="true" t="shared" si="10" ref="N26:N34">N25+M26</f>
        <v>274.76518176947576</v>
      </c>
    </row>
    <row r="27" spans="9:14" ht="12.75">
      <c r="I27" s="3">
        <f t="shared" si="6"/>
        <v>12.5</v>
      </c>
      <c r="J27" s="3">
        <f t="shared" si="0"/>
        <v>54.03023058681398</v>
      </c>
      <c r="K27" s="3">
        <f t="shared" si="7"/>
        <v>-38.35290151921036</v>
      </c>
      <c r="L27" s="3">
        <f t="shared" si="8"/>
        <v>675.3778823351747</v>
      </c>
      <c r="M27" s="3">
        <f t="shared" si="9"/>
        <v>-19.17645075960518</v>
      </c>
      <c r="N27" s="3">
        <f t="shared" si="10"/>
        <v>255.58873100987057</v>
      </c>
    </row>
    <row r="28" spans="9:14" ht="12.75">
      <c r="I28" s="3">
        <f t="shared" si="6"/>
        <v>13</v>
      </c>
      <c r="J28" s="3">
        <f t="shared" si="0"/>
        <v>54.03023058681398</v>
      </c>
      <c r="K28" s="3">
        <f t="shared" si="7"/>
        <v>-43.252901519210354</v>
      </c>
      <c r="L28" s="3">
        <f t="shared" si="8"/>
        <v>702.3929976285817</v>
      </c>
      <c r="M28" s="3">
        <f t="shared" si="9"/>
        <v>-21.626450759605177</v>
      </c>
      <c r="N28" s="3">
        <f t="shared" si="10"/>
        <v>233.9622802502654</v>
      </c>
    </row>
    <row r="29" spans="9:14" ht="12.75">
      <c r="I29" s="3">
        <f t="shared" si="6"/>
        <v>13.5</v>
      </c>
      <c r="J29" s="3">
        <f t="shared" si="0"/>
        <v>54.03023058681398</v>
      </c>
      <c r="K29" s="3">
        <f t="shared" si="7"/>
        <v>-48.15290151921036</v>
      </c>
      <c r="L29" s="3">
        <f t="shared" si="8"/>
        <v>729.4081129219887</v>
      </c>
      <c r="M29" s="3">
        <f t="shared" si="9"/>
        <v>-24.07645075960518</v>
      </c>
      <c r="N29" s="3">
        <f t="shared" si="10"/>
        <v>209.88582949066023</v>
      </c>
    </row>
    <row r="30" spans="9:14" ht="12.75">
      <c r="I30" s="3">
        <f t="shared" si="6"/>
        <v>14</v>
      </c>
      <c r="J30" s="3">
        <f t="shared" si="0"/>
        <v>54.03023058681398</v>
      </c>
      <c r="K30" s="3">
        <f t="shared" si="7"/>
        <v>-53.052901519210366</v>
      </c>
      <c r="L30" s="3">
        <f t="shared" si="8"/>
        <v>756.4232282153957</v>
      </c>
      <c r="M30" s="3">
        <f t="shared" si="9"/>
        <v>-26.526450759605183</v>
      </c>
      <c r="N30" s="3">
        <f t="shared" si="10"/>
        <v>183.35937873105505</v>
      </c>
    </row>
    <row r="31" spans="9:14" ht="12.75">
      <c r="I31" s="3">
        <f t="shared" si="6"/>
        <v>14.5</v>
      </c>
      <c r="J31" s="3">
        <f t="shared" si="0"/>
        <v>54.03023058681398</v>
      </c>
      <c r="K31" s="3">
        <f t="shared" si="7"/>
        <v>-57.95290151921037</v>
      </c>
      <c r="L31" s="3">
        <f t="shared" si="8"/>
        <v>783.4383435088026</v>
      </c>
      <c r="M31" s="3">
        <f t="shared" si="9"/>
        <v>-28.976450759605186</v>
      </c>
      <c r="N31" s="3">
        <f t="shared" si="10"/>
        <v>154.38292797144987</v>
      </c>
    </row>
    <row r="32" spans="9:14" ht="12.75">
      <c r="I32" s="3">
        <f t="shared" si="6"/>
        <v>15</v>
      </c>
      <c r="J32" s="3">
        <f t="shared" si="0"/>
        <v>54.03023058681398</v>
      </c>
      <c r="K32" s="3">
        <f t="shared" si="7"/>
        <v>-62.85290151921035</v>
      </c>
      <c r="L32" s="3">
        <f t="shared" si="8"/>
        <v>810.4534588022096</v>
      </c>
      <c r="M32" s="3">
        <f t="shared" si="9"/>
        <v>-31.426450759605174</v>
      </c>
      <c r="N32" s="3">
        <f t="shared" si="10"/>
        <v>122.9564772118447</v>
      </c>
    </row>
    <row r="33" spans="9:14" ht="12.75">
      <c r="I33" s="3">
        <f t="shared" si="6"/>
        <v>15.5</v>
      </c>
      <c r="J33" s="3">
        <f t="shared" si="0"/>
        <v>54.03023058681398</v>
      </c>
      <c r="K33" s="3">
        <f t="shared" si="7"/>
        <v>-67.75290151921035</v>
      </c>
      <c r="L33" s="3">
        <f t="shared" si="8"/>
        <v>837.4685740956166</v>
      </c>
      <c r="M33" s="3">
        <f t="shared" si="9"/>
        <v>-33.87645075960518</v>
      </c>
      <c r="N33" s="3">
        <f t="shared" si="10"/>
        <v>89.08002645223952</v>
      </c>
    </row>
    <row r="34" spans="9:14" ht="12.75">
      <c r="I34" s="3">
        <f t="shared" si="6"/>
        <v>16</v>
      </c>
      <c r="J34" s="3">
        <f t="shared" si="0"/>
        <v>54.03023058681398</v>
      </c>
      <c r="K34" s="3">
        <f t="shared" si="7"/>
        <v>-72.65290151921036</v>
      </c>
      <c r="L34" s="3">
        <f t="shared" si="8"/>
        <v>864.4836893890237</v>
      </c>
      <c r="M34" s="3">
        <f t="shared" si="9"/>
        <v>-36.32645075960518</v>
      </c>
      <c r="N34" s="3">
        <f t="shared" si="10"/>
        <v>52.75357569263434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L31" sqref="L31"/>
    </sheetView>
  </sheetViews>
  <sheetFormatPr defaultColWidth="9.140625" defaultRowHeight="12.75"/>
  <sheetData>
    <row r="1" spans="1:11" ht="18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4" spans="1:12" ht="12.75">
      <c r="A4" s="9" t="s">
        <v>29</v>
      </c>
      <c r="B4" s="9"/>
      <c r="C4" s="9"/>
      <c r="D4" s="9"/>
      <c r="E4" s="9" t="s">
        <v>0</v>
      </c>
      <c r="F4">
        <v>0</v>
      </c>
      <c r="H4" s="9" t="s">
        <v>3</v>
      </c>
      <c r="I4" s="9" t="s">
        <v>12</v>
      </c>
      <c r="J4" s="9" t="s">
        <v>4</v>
      </c>
      <c r="K4" s="9" t="s">
        <v>10</v>
      </c>
      <c r="L4" s="9" t="s">
        <v>11</v>
      </c>
    </row>
    <row r="5" spans="1:12" ht="12.75">
      <c r="A5" s="9" t="s">
        <v>29</v>
      </c>
      <c r="B5" s="9"/>
      <c r="C5" s="9"/>
      <c r="D5" s="9"/>
      <c r="E5" s="9" t="s">
        <v>9</v>
      </c>
      <c r="F5">
        <v>0</v>
      </c>
      <c r="H5">
        <f>COS($F$7)</f>
        <v>0.5403023058681398</v>
      </c>
      <c r="I5">
        <v>1</v>
      </c>
      <c r="J5">
        <f>SIN($F$7)*$F$6-9.8*I5</f>
        <v>74.34709848078965</v>
      </c>
      <c r="K5">
        <f>H5*I5+$F$4</f>
        <v>0.5403023058681398</v>
      </c>
      <c r="L5">
        <f>$F$5+$J$5*I5-9.8*I5*I5/2</f>
        <v>69.44709848078965</v>
      </c>
    </row>
    <row r="6" spans="1:12" ht="12.75">
      <c r="A6" s="9" t="s">
        <v>14</v>
      </c>
      <c r="B6" s="9"/>
      <c r="C6" s="9"/>
      <c r="D6" s="9"/>
      <c r="E6" s="9" t="s">
        <v>1</v>
      </c>
      <c r="F6">
        <v>100</v>
      </c>
      <c r="H6">
        <f aca="true" t="shared" si="0" ref="H6:H17">COS($F$7)</f>
        <v>0.5403023058681398</v>
      </c>
      <c r="I6">
        <v>2</v>
      </c>
      <c r="J6">
        <f aca="true" t="shared" si="1" ref="J6:J17">SIN($F$7)*$F$6-9.8*I6</f>
        <v>64.54709848078966</v>
      </c>
      <c r="K6">
        <f aca="true" t="shared" si="2" ref="K6:K17">H6*I6+$F$4</f>
        <v>1.0806046117362795</v>
      </c>
      <c r="L6">
        <f aca="true" t="shared" si="3" ref="L6:L17">$F$5+$J$5*I6-9.8*I6*I6/2</f>
        <v>129.0941969615793</v>
      </c>
    </row>
    <row r="7" spans="1:12" ht="12.75">
      <c r="A7" s="9" t="s">
        <v>31</v>
      </c>
      <c r="B7" s="9"/>
      <c r="C7" s="9"/>
      <c r="D7" s="9"/>
      <c r="E7" s="10" t="s">
        <v>2</v>
      </c>
      <c r="F7">
        <v>1</v>
      </c>
      <c r="H7">
        <f t="shared" si="0"/>
        <v>0.5403023058681398</v>
      </c>
      <c r="I7">
        <v>3</v>
      </c>
      <c r="J7">
        <f t="shared" si="1"/>
        <v>54.747098480789646</v>
      </c>
      <c r="K7">
        <f t="shared" si="2"/>
        <v>1.6209069176044193</v>
      </c>
      <c r="L7">
        <f t="shared" si="3"/>
        <v>178.94129544236895</v>
      </c>
    </row>
    <row r="8" spans="1:12" ht="12.75">
      <c r="A8" s="9" t="s">
        <v>20</v>
      </c>
      <c r="B8" s="9"/>
      <c r="C8" s="9"/>
      <c r="D8" s="9"/>
      <c r="E8" s="9" t="s">
        <v>3</v>
      </c>
      <c r="H8">
        <f t="shared" si="0"/>
        <v>0.5403023058681398</v>
      </c>
      <c r="I8">
        <v>4</v>
      </c>
      <c r="J8">
        <f t="shared" si="1"/>
        <v>44.94709848078965</v>
      </c>
      <c r="K8">
        <f t="shared" si="2"/>
        <v>2.161209223472559</v>
      </c>
      <c r="L8">
        <f t="shared" si="3"/>
        <v>218.9883939231586</v>
      </c>
    </row>
    <row r="9" spans="1:12" ht="12.75">
      <c r="A9" s="9" t="s">
        <v>20</v>
      </c>
      <c r="B9" s="9"/>
      <c r="C9" s="9"/>
      <c r="D9" s="9"/>
      <c r="E9" s="9" t="s">
        <v>4</v>
      </c>
      <c r="H9">
        <f t="shared" si="0"/>
        <v>0.5403023058681398</v>
      </c>
      <c r="I9">
        <v>5</v>
      </c>
      <c r="J9">
        <f t="shared" si="1"/>
        <v>35.14709848078965</v>
      </c>
      <c r="K9">
        <f t="shared" si="2"/>
        <v>2.701511529340699</v>
      </c>
      <c r="L9">
        <f t="shared" si="3"/>
        <v>249.23549240394829</v>
      </c>
    </row>
    <row r="10" spans="1:12" ht="12.75">
      <c r="A10" s="9" t="s">
        <v>30</v>
      </c>
      <c r="B10" s="9"/>
      <c r="C10" s="9"/>
      <c r="D10" s="9"/>
      <c r="E10" s="9" t="s">
        <v>10</v>
      </c>
      <c r="H10">
        <f t="shared" si="0"/>
        <v>0.5403023058681398</v>
      </c>
      <c r="I10">
        <v>6</v>
      </c>
      <c r="J10">
        <f t="shared" si="1"/>
        <v>25.347098480789647</v>
      </c>
      <c r="K10">
        <f t="shared" si="2"/>
        <v>3.2418138352088386</v>
      </c>
      <c r="L10">
        <f t="shared" si="3"/>
        <v>269.6825908847379</v>
      </c>
    </row>
    <row r="11" spans="1:12" ht="12.75">
      <c r="A11" s="9" t="s">
        <v>30</v>
      </c>
      <c r="B11" s="9"/>
      <c r="C11" s="9"/>
      <c r="D11" s="9"/>
      <c r="E11" s="9" t="s">
        <v>11</v>
      </c>
      <c r="H11">
        <f t="shared" si="0"/>
        <v>0.5403023058681398</v>
      </c>
      <c r="I11">
        <v>7</v>
      </c>
      <c r="J11">
        <f t="shared" si="1"/>
        <v>15.547098480789643</v>
      </c>
      <c r="K11">
        <f t="shared" si="2"/>
        <v>3.7821161410769784</v>
      </c>
      <c r="L11">
        <f t="shared" si="3"/>
        <v>280.32968936552754</v>
      </c>
    </row>
    <row r="12" spans="1:12" ht="12.75">
      <c r="A12" s="9" t="s">
        <v>19</v>
      </c>
      <c r="B12" s="9"/>
      <c r="C12" s="9"/>
      <c r="D12" s="9"/>
      <c r="E12" s="9" t="s">
        <v>12</v>
      </c>
      <c r="H12">
        <f t="shared" si="0"/>
        <v>0.5403023058681398</v>
      </c>
      <c r="I12">
        <v>8</v>
      </c>
      <c r="J12">
        <f t="shared" si="1"/>
        <v>5.747098480789646</v>
      </c>
      <c r="K12">
        <f t="shared" si="2"/>
        <v>4.322418446945118</v>
      </c>
      <c r="L12">
        <f t="shared" si="3"/>
        <v>281.1767878463172</v>
      </c>
    </row>
    <row r="13" spans="1:12" ht="12.75">
      <c r="A13" s="9"/>
      <c r="B13" s="9"/>
      <c r="C13" s="9"/>
      <c r="D13" s="9"/>
      <c r="E13" s="9"/>
      <c r="H13">
        <f t="shared" si="0"/>
        <v>0.5403023058681398</v>
      </c>
      <c r="I13">
        <v>9</v>
      </c>
      <c r="J13">
        <f t="shared" si="1"/>
        <v>-4.0529015192103515</v>
      </c>
      <c r="K13">
        <f t="shared" si="2"/>
        <v>4.862720752813258</v>
      </c>
      <c r="L13">
        <f t="shared" si="3"/>
        <v>272.22388632710687</v>
      </c>
    </row>
    <row r="14" spans="8:12" ht="12.75">
      <c r="H14">
        <f t="shared" si="0"/>
        <v>0.5403023058681398</v>
      </c>
      <c r="I14">
        <v>10</v>
      </c>
      <c r="J14">
        <f t="shared" si="1"/>
        <v>-13.852901519210349</v>
      </c>
      <c r="K14">
        <f t="shared" si="2"/>
        <v>5.403023058681398</v>
      </c>
      <c r="L14">
        <f t="shared" si="3"/>
        <v>253.47098480789657</v>
      </c>
    </row>
    <row r="15" spans="8:12" ht="12.75">
      <c r="H15">
        <f t="shared" si="0"/>
        <v>0.5403023058681398</v>
      </c>
      <c r="I15">
        <v>11</v>
      </c>
      <c r="J15">
        <f t="shared" si="1"/>
        <v>-23.65290151921036</v>
      </c>
      <c r="K15">
        <f t="shared" si="2"/>
        <v>5.943325364549537</v>
      </c>
      <c r="L15">
        <f t="shared" si="3"/>
        <v>224.91808328868615</v>
      </c>
    </row>
    <row r="16" spans="8:12" ht="12.75">
      <c r="H16">
        <f t="shared" si="0"/>
        <v>0.5403023058681398</v>
      </c>
      <c r="I16">
        <v>12</v>
      </c>
      <c r="J16">
        <f t="shared" si="1"/>
        <v>-33.45290151921036</v>
      </c>
      <c r="K16">
        <f t="shared" si="2"/>
        <v>6.483627670417677</v>
      </c>
      <c r="L16">
        <f t="shared" si="3"/>
        <v>186.56518176947577</v>
      </c>
    </row>
    <row r="17" spans="8:12" ht="12.75">
      <c r="H17">
        <f t="shared" si="0"/>
        <v>0.5403023058681398</v>
      </c>
      <c r="I17">
        <v>13</v>
      </c>
      <c r="J17">
        <f t="shared" si="1"/>
        <v>-43.252901519210354</v>
      </c>
      <c r="K17">
        <f t="shared" si="2"/>
        <v>7.023929976285817</v>
      </c>
      <c r="L17">
        <f t="shared" si="3"/>
        <v>138.41228025026544</v>
      </c>
    </row>
  </sheetData>
  <mergeCells count="1">
    <mergeCell ref="A1:K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2007-01-16T21:51:00Z</cp:lastPrinted>
  <dcterms:created xsi:type="dcterms:W3CDTF">1996-10-08T23:32:33Z</dcterms:created>
  <dcterms:modified xsi:type="dcterms:W3CDTF">2007-02-16T16:05:24Z</dcterms:modified>
  <cp:category/>
  <cp:version/>
  <cp:contentType/>
  <cp:contentStatus/>
</cp:coreProperties>
</file>